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totnghiep" sheetId="1" r:id="rId1"/>
  </sheets>
  <externalReferences>
    <externalReference r:id="rId2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dstotnghiep!$A$1:$N$54</definedName>
    <definedName name="_xlnm.Print_Titles" localSheetId="0">dstotnghiep!$8:$9</definedName>
  </definedNames>
  <calcPr calcId="144525"/>
</workbook>
</file>

<file path=xl/calcChain.xml><?xml version="1.0" encoding="utf-8"?>
<calcChain xmlns="http://schemas.openxmlformats.org/spreadsheetml/2006/main">
  <c r="L42" i="1" l="1"/>
  <c r="M42" i="1" s="1"/>
  <c r="K42" i="1"/>
  <c r="M41" i="1"/>
  <c r="L41" i="1"/>
  <c r="K41" i="1"/>
  <c r="L40" i="1"/>
  <c r="M40" i="1" s="1"/>
  <c r="K40" i="1"/>
  <c r="M39" i="1"/>
  <c r="L39" i="1"/>
  <c r="K39" i="1"/>
  <c r="L38" i="1"/>
  <c r="M38" i="1" s="1"/>
  <c r="K38" i="1"/>
  <c r="M37" i="1"/>
  <c r="L37" i="1"/>
  <c r="K37" i="1"/>
  <c r="L36" i="1"/>
  <c r="M36" i="1" s="1"/>
  <c r="K36" i="1"/>
  <c r="M35" i="1"/>
  <c r="L35" i="1"/>
  <c r="K35" i="1"/>
  <c r="L34" i="1"/>
  <c r="M34" i="1" s="1"/>
  <c r="K34" i="1"/>
  <c r="M33" i="1"/>
  <c r="L33" i="1"/>
  <c r="K33" i="1"/>
  <c r="L32" i="1"/>
  <c r="M32" i="1" s="1"/>
  <c r="K32" i="1"/>
  <c r="M31" i="1"/>
  <c r="L31" i="1"/>
  <c r="K31" i="1"/>
  <c r="L30" i="1"/>
  <c r="M30" i="1" s="1"/>
  <c r="K30" i="1"/>
  <c r="M29" i="1"/>
  <c r="L29" i="1"/>
  <c r="K29" i="1"/>
  <c r="L28" i="1"/>
  <c r="M28" i="1" s="1"/>
  <c r="K28" i="1"/>
  <c r="M27" i="1"/>
  <c r="L27" i="1"/>
  <c r="K27" i="1"/>
  <c r="L26" i="1"/>
  <c r="M26" i="1" s="1"/>
  <c r="K26" i="1"/>
  <c r="M25" i="1"/>
  <c r="L25" i="1"/>
  <c r="K25" i="1"/>
  <c r="L24" i="1"/>
  <c r="M24" i="1" s="1"/>
  <c r="K24" i="1"/>
  <c r="M23" i="1"/>
  <c r="L23" i="1"/>
  <c r="K23" i="1"/>
  <c r="L22" i="1"/>
  <c r="M22" i="1" s="1"/>
  <c r="K22" i="1"/>
  <c r="L21" i="1"/>
  <c r="M21" i="1" s="1"/>
  <c r="K21" i="1"/>
  <c r="M20" i="1"/>
  <c r="L20" i="1"/>
  <c r="K20" i="1"/>
  <c r="L19" i="1"/>
  <c r="M19" i="1" s="1"/>
  <c r="K19" i="1"/>
  <c r="M18" i="1"/>
  <c r="L18" i="1"/>
  <c r="K18" i="1"/>
  <c r="L17" i="1"/>
  <c r="M17" i="1" s="1"/>
  <c r="K17" i="1"/>
  <c r="M16" i="1"/>
  <c r="L16" i="1"/>
  <c r="K16" i="1"/>
  <c r="L15" i="1"/>
  <c r="M15" i="1" s="1"/>
  <c r="K15" i="1"/>
  <c r="M14" i="1"/>
  <c r="L14" i="1"/>
  <c r="K14" i="1"/>
  <c r="L13" i="1"/>
  <c r="M13" i="1" s="1"/>
  <c r="K13" i="1"/>
  <c r="M12" i="1"/>
  <c r="L12" i="1"/>
  <c r="K12" i="1"/>
  <c r="L11" i="1"/>
  <c r="M11" i="1" s="1"/>
  <c r="K11" i="1"/>
  <c r="M10" i="1"/>
  <c r="L10" i="1"/>
  <c r="K10" i="1"/>
</calcChain>
</file>

<file path=xl/sharedStrings.xml><?xml version="1.0" encoding="utf-8"?>
<sst xmlns="http://schemas.openxmlformats.org/spreadsheetml/2006/main" count="213" uniqueCount="172">
  <si>
    <t>ỦY BAN NHÂN DÂN TỈNH QUẢNG TRỊ</t>
  </si>
  <si>
    <t>CỘNG HÒA XÃ HỘI CHỦ NGHĨA VIỆT NAM</t>
  </si>
  <si>
    <r>
      <t>TRƯỜ</t>
    </r>
    <r>
      <rPr>
        <b/>
        <u/>
        <sz val="12"/>
        <color indexed="8"/>
        <rFont val="Times New Roman"/>
        <family val="1"/>
      </rPr>
      <t>NG CAO ĐẲNG SƯ P</t>
    </r>
    <r>
      <rPr>
        <b/>
        <sz val="12"/>
        <color indexed="8"/>
        <rFont val="Times New Roman"/>
        <family val="1"/>
      </rPr>
      <t>HẠM</t>
    </r>
  </si>
  <si>
    <t>Độc lập - Tự do - Hạnh phúc</t>
  </si>
  <si>
    <t>DANH SÁCH XÉT CÔNG NHẬN TỐT NGHIỆP</t>
  </si>
  <si>
    <t>(Kèm theo Quyết định số:…../ĐT-CĐSP, ngày…….tháng 3 năm 2021)</t>
  </si>
  <si>
    <t>Khóa học:</t>
  </si>
  <si>
    <t>K24</t>
  </si>
  <si>
    <t>Ngành:</t>
  </si>
  <si>
    <t>CĐGD Mầm non liên thông</t>
  </si>
  <si>
    <t>M1: Chương trình GD Mầm non - Giao tiếp với trẻ MN</t>
  </si>
  <si>
    <t>Bậc đào tạo:</t>
  </si>
  <si>
    <t>Cao đẳng liên thông</t>
  </si>
  <si>
    <t>Lớp học:</t>
  </si>
  <si>
    <t>CĐGD Mầm non liên thông K24</t>
  </si>
  <si>
    <t>M2: PP dạy trẻ làm quen văn học - TC hoạt động Âm nhạc</t>
  </si>
  <si>
    <t>Khoa:</t>
  </si>
  <si>
    <t>Giáo dục Mầm non</t>
  </si>
  <si>
    <t>STT</t>
  </si>
  <si>
    <t>Mã sinh viên</t>
  </si>
  <si>
    <t>Họ và tên</t>
  </si>
  <si>
    <t>Ngày sinh</t>
  </si>
  <si>
    <t>Nơi sinh</t>
  </si>
  <si>
    <t>TBC
TK</t>
  </si>
  <si>
    <t>TLTCKĐ</t>
  </si>
  <si>
    <t>Môn tốt nghiệp</t>
  </si>
  <si>
    <t>Kết quả tốt nghiệp</t>
  </si>
  <si>
    <t>Ghi chú</t>
  </si>
  <si>
    <t>M1</t>
  </si>
  <si>
    <t>M2</t>
  </si>
  <si>
    <t>TBCTN</t>
  </si>
  <si>
    <t>TBCXH</t>
  </si>
  <si>
    <t>Xếp loại</t>
  </si>
  <si>
    <t>1</t>
  </si>
  <si>
    <t>24.26.0201</t>
  </si>
  <si>
    <t>Lê Nguyễn Thiên</t>
  </si>
  <si>
    <t>An</t>
  </si>
  <si>
    <t>Thành phố Huế</t>
  </si>
  <si>
    <t>9</t>
  </si>
  <si>
    <t>2</t>
  </si>
  <si>
    <t>24.26.0202</t>
  </si>
  <si>
    <t>Đỗ Thị Kim</t>
  </si>
  <si>
    <t>Anh</t>
  </si>
  <si>
    <t>3</t>
  </si>
  <si>
    <t>24.26.0203</t>
  </si>
  <si>
    <t>Nguyễn Minh</t>
  </si>
  <si>
    <t>Nghi Lộc - Nghệ An</t>
  </si>
  <si>
    <t>4</t>
  </si>
  <si>
    <t>24.26.0204</t>
  </si>
  <si>
    <t>Ngô Thị Ngọc</t>
  </si>
  <si>
    <t>Búp</t>
  </si>
  <si>
    <t>Phú Lộc - Huế</t>
  </si>
  <si>
    <t>5</t>
  </si>
  <si>
    <t>24.26.0205</t>
  </si>
  <si>
    <t>Nguyễn Thị Tố</t>
  </si>
  <si>
    <t>Châu</t>
  </si>
  <si>
    <t>Thành phố Hồ Chí Minh</t>
  </si>
  <si>
    <t>6</t>
  </si>
  <si>
    <t>24.26.0206</t>
  </si>
  <si>
    <t>Nguyễn Thị</t>
  </si>
  <si>
    <t>Duyên</t>
  </si>
  <si>
    <t>Hương Trà - Thừa Thiên Huế</t>
  </si>
  <si>
    <t>8</t>
  </si>
  <si>
    <t>7</t>
  </si>
  <si>
    <t>24.26.0207</t>
  </si>
  <si>
    <t>Nguyễn Thị Thúy</t>
  </si>
  <si>
    <t>Hằng</t>
  </si>
  <si>
    <t>24.26.0208</t>
  </si>
  <si>
    <t>Lê Thị Mỹ</t>
  </si>
  <si>
    <t>Hạnh</t>
  </si>
  <si>
    <t>Phú Lộc  - Thừa Thiên Huế</t>
  </si>
  <si>
    <t>24.26.0209</t>
  </si>
  <si>
    <t>Trần Thị Mỹ</t>
  </si>
  <si>
    <t>Hiếu</t>
  </si>
  <si>
    <t>10</t>
  </si>
  <si>
    <t>24.26.0210</t>
  </si>
  <si>
    <t>Trương Hoàng Thảo</t>
  </si>
  <si>
    <t>Kim</t>
  </si>
  <si>
    <t>11</t>
  </si>
  <si>
    <t>24.26.0211</t>
  </si>
  <si>
    <t>Lê Thị</t>
  </si>
  <si>
    <t>Lan</t>
  </si>
  <si>
    <t>Lệ Thuỷ - Quảng Bình</t>
  </si>
  <si>
    <t>12</t>
  </si>
  <si>
    <t>24.26.0212</t>
  </si>
  <si>
    <t>Trần Thị</t>
  </si>
  <si>
    <t>Liên</t>
  </si>
  <si>
    <t>13</t>
  </si>
  <si>
    <t>24.26.0213</t>
  </si>
  <si>
    <t>Trần Thị Bích</t>
  </si>
  <si>
    <t>Thừa Thiên Huế</t>
  </si>
  <si>
    <t>14</t>
  </si>
  <si>
    <t>24.26.0214</t>
  </si>
  <si>
    <t>Phan Thị Ly</t>
  </si>
  <si>
    <t>Ly</t>
  </si>
  <si>
    <t>BV TW Huế</t>
  </si>
  <si>
    <t>15</t>
  </si>
  <si>
    <t>24.26.0215</t>
  </si>
  <si>
    <t>Mai</t>
  </si>
  <si>
    <t>A Lưới  - Thừa Thiên Huế</t>
  </si>
  <si>
    <t>16</t>
  </si>
  <si>
    <t>24.26.0217</t>
  </si>
  <si>
    <t>Mỹ</t>
  </si>
  <si>
    <t>17</t>
  </si>
  <si>
    <t>24.26.0218</t>
  </si>
  <si>
    <t>Nhân</t>
  </si>
  <si>
    <t>18</t>
  </si>
  <si>
    <t>24.26.0219</t>
  </si>
  <si>
    <t>Nguyễn Thị Quỳnh</t>
  </si>
  <si>
    <t>Như</t>
  </si>
  <si>
    <t>19</t>
  </si>
  <si>
    <t>24.26.0220</t>
  </si>
  <si>
    <t>Phan Thị Ngọc</t>
  </si>
  <si>
    <t>Ni</t>
  </si>
  <si>
    <t>20</t>
  </si>
  <si>
    <t>24.26.0221</t>
  </si>
  <si>
    <t>Cồ Ngọc Minh</t>
  </si>
  <si>
    <t>Phúc</t>
  </si>
  <si>
    <t>21</t>
  </si>
  <si>
    <t>24.26.0222</t>
  </si>
  <si>
    <t>Hoàng Thị Hồng</t>
  </si>
  <si>
    <t>22</t>
  </si>
  <si>
    <t>24.26.0223</t>
  </si>
  <si>
    <t>Lê Thị Hoài</t>
  </si>
  <si>
    <t>Phương</t>
  </si>
  <si>
    <t>23</t>
  </si>
  <si>
    <t>24.26.0224</t>
  </si>
  <si>
    <t>Lê Thị Minh</t>
  </si>
  <si>
    <t>Tâm</t>
  </si>
  <si>
    <t>24</t>
  </si>
  <si>
    <t>24.26.0226</t>
  </si>
  <si>
    <t>Trần Thị Kim</t>
  </si>
  <si>
    <t>Thoa</t>
  </si>
  <si>
    <t>25</t>
  </si>
  <si>
    <t>24.26.0227</t>
  </si>
  <si>
    <t>Thu</t>
  </si>
  <si>
    <t>26</t>
  </si>
  <si>
    <t>24.26.0228</t>
  </si>
  <si>
    <t>Nguyễn Thị Phùng</t>
  </si>
  <si>
    <t>Thuận</t>
  </si>
  <si>
    <t>27</t>
  </si>
  <si>
    <t>24.26.0229</t>
  </si>
  <si>
    <t>Thúy</t>
  </si>
  <si>
    <t>28</t>
  </si>
  <si>
    <t>24.26.0230</t>
  </si>
  <si>
    <t>Lê Thị Kim</t>
  </si>
  <si>
    <t>29</t>
  </si>
  <si>
    <t>24.26.0231</t>
  </si>
  <si>
    <t>Tình</t>
  </si>
  <si>
    <t>Thanh Hoá</t>
  </si>
  <si>
    <t>30</t>
  </si>
  <si>
    <t>24.26.0232</t>
  </si>
  <si>
    <t>Nguyễn Thị Ái</t>
  </si>
  <si>
    <t>Bố Trạch - Quảng Bình</t>
  </si>
  <si>
    <t>31</t>
  </si>
  <si>
    <t>24.26.0233</t>
  </si>
  <si>
    <t>Trương Thị Thùy</t>
  </si>
  <si>
    <t>Trang</t>
  </si>
  <si>
    <t>32</t>
  </si>
  <si>
    <t>24.26.0234</t>
  </si>
  <si>
    <t>Lê Thị Thùy</t>
  </si>
  <si>
    <t>Trinh</t>
  </si>
  <si>
    <t>33</t>
  </si>
  <si>
    <t>24.26.0235</t>
  </si>
  <si>
    <t>Phạm Nhật</t>
  </si>
  <si>
    <t>Vy</t>
  </si>
  <si>
    <t>Quảng Trị, ngày .... tháng 3 năm 2021</t>
  </si>
  <si>
    <t>NGƯỜI LẬP</t>
  </si>
  <si>
    <t>TL. HIỆU TRƯỞNG</t>
  </si>
  <si>
    <t>TRƯỞNG PHÒNG ĐÀO TẠO</t>
  </si>
  <si>
    <t>Nguyễn Thị Huyên</t>
  </si>
  <si>
    <t>Nguyễn Trương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</si>
</sst>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  <charset val="163"/>
    </font>
    <font>
      <i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 applyFill="0" applyProtection="0">
      <alignment vertical="center"/>
    </xf>
    <xf numFmtId="0" fontId="2" fillId="0" borderId="0" applyFill="0" applyProtection="0">
      <alignment vertical="center"/>
    </xf>
    <xf numFmtId="0" fontId="10" fillId="0" borderId="0"/>
    <xf numFmtId="0" fontId="1" fillId="0" borderId="0"/>
    <xf numFmtId="0" fontId="2" fillId="0" borderId="0">
      <alignment vertical="center"/>
    </xf>
    <xf numFmtId="0" fontId="10" fillId="0" borderId="0"/>
    <xf numFmtId="0" fontId="1" fillId="0" borderId="0"/>
    <xf numFmtId="0" fontId="11" fillId="0" borderId="0"/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14" fontId="0" fillId="0" borderId="19" xfId="0" applyNumberFormat="1" applyFill="1" applyBorder="1" applyAlignment="1" applyProtection="1">
      <alignment horizontal="left" vertical="center"/>
    </xf>
    <xf numFmtId="2" fontId="0" fillId="0" borderId="20" xfId="0" applyNumberFormat="1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center" vertical="center"/>
    </xf>
    <xf numFmtId="2" fontId="0" fillId="0" borderId="21" xfId="0" applyNumberFormat="1" applyFill="1" applyBorder="1" applyAlignment="1" applyProtection="1">
      <alignment horizontal="center" vertical="center"/>
    </xf>
    <xf numFmtId="2" fontId="0" fillId="0" borderId="20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14" fontId="0" fillId="0" borderId="28" xfId="0" applyNumberFormat="1" applyFill="1" applyBorder="1" applyAlignment="1" applyProtection="1">
      <alignment horizontal="left" vertical="center"/>
    </xf>
    <xf numFmtId="2" fontId="0" fillId="0" borderId="29" xfId="0" applyNumberFormat="1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center" vertical="center"/>
    </xf>
    <xf numFmtId="49" fontId="0" fillId="0" borderId="29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9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14" fontId="0" fillId="0" borderId="36" xfId="0" applyNumberFormat="1" applyFill="1" applyBorder="1" applyAlignment="1" applyProtection="1">
      <alignment horizontal="left" vertical="center"/>
    </xf>
    <xf numFmtId="2" fontId="0" fillId="0" borderId="37" xfId="0" applyNumberFormat="1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14" fontId="0" fillId="0" borderId="43" xfId="0" applyNumberFormat="1" applyFill="1" applyBorder="1" applyAlignment="1" applyProtection="1">
      <alignment horizontal="left" vertical="center"/>
    </xf>
    <xf numFmtId="2" fontId="0" fillId="0" borderId="44" xfId="0" applyNumberFormat="1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45" xfId="0" applyNumberFormat="1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left" vertical="center"/>
    </xf>
    <xf numFmtId="0" fontId="0" fillId="0" borderId="50" xfId="0" applyFill="1" applyBorder="1" applyAlignment="1" applyProtection="1">
      <alignment horizontal="left" vertical="center"/>
    </xf>
    <xf numFmtId="14" fontId="0" fillId="0" borderId="48" xfId="0" applyNumberFormat="1" applyFill="1" applyBorder="1" applyAlignment="1" applyProtection="1">
      <alignment horizontal="left" vertical="center"/>
    </xf>
    <xf numFmtId="0" fontId="0" fillId="0" borderId="51" xfId="0" applyFill="1" applyBorder="1" applyAlignment="1" applyProtection="1">
      <alignment horizontal="left" vertical="center"/>
    </xf>
    <xf numFmtId="2" fontId="0" fillId="0" borderId="52" xfId="0" applyNumberFormat="1" applyFill="1" applyBorder="1" applyAlignment="1" applyProtection="1">
      <alignment horizontal="left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2" fontId="0" fillId="0" borderId="51" xfId="0" applyNumberFormat="1" applyFill="1" applyBorder="1" applyAlignment="1" applyProtection="1">
      <alignment horizontal="center" vertical="center"/>
    </xf>
    <xf numFmtId="0" fontId="0" fillId="0" borderId="53" xfId="0" applyNumberFormat="1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2" fontId="0" fillId="0" borderId="0" xfId="0" applyNumberFormat="1" applyFill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2" fontId="7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4" xfId="3"/>
    <cellStyle name="Normal 3" xfId="4"/>
    <cellStyle name="Normal 3 2 2" xfId="5"/>
    <cellStyle name="Normal 3 2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_2020/XetTotNghiep/Nam2021/MNLienThongK24/xetTNLienThongK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H"/>
      <sheetName val="dulieu"/>
      <sheetName val="PhieuDiem"/>
      <sheetName val="dstotnghiep"/>
      <sheetName val="bangdiem"/>
      <sheetName val="BangDiemTK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A4" t="str">
            <v>24.26.0201</v>
          </cell>
          <cell r="B4" t="str">
            <v>Lê Nguyễn Thiên</v>
          </cell>
          <cell r="C4" t="str">
            <v>An</v>
          </cell>
          <cell r="D4">
            <v>7.96</v>
          </cell>
          <cell r="E4" t="str">
            <v>Khá</v>
          </cell>
        </row>
        <row r="5">
          <cell r="A5" t="str">
            <v>24.26.0202</v>
          </cell>
          <cell r="B5" t="str">
            <v>Đỗ Thị Kim</v>
          </cell>
          <cell r="C5" t="str">
            <v>Anh</v>
          </cell>
          <cell r="D5">
            <v>7.95</v>
          </cell>
          <cell r="E5" t="str">
            <v>Khá</v>
          </cell>
        </row>
        <row r="6">
          <cell r="A6" t="str">
            <v>24.26.0203</v>
          </cell>
          <cell r="B6" t="str">
            <v>Nguyễn Minh</v>
          </cell>
          <cell r="C6" t="str">
            <v>Anh</v>
          </cell>
          <cell r="D6">
            <v>8.4499999999999993</v>
          </cell>
          <cell r="E6" t="str">
            <v>Giỏi</v>
          </cell>
        </row>
        <row r="7">
          <cell r="A7" t="str">
            <v>24.26.0204</v>
          </cell>
          <cell r="B7" t="str">
            <v>Ngô Thị Ngọc</v>
          </cell>
          <cell r="C7" t="str">
            <v>Búp</v>
          </cell>
          <cell r="D7">
            <v>8</v>
          </cell>
          <cell r="E7" t="str">
            <v>Giỏi</v>
          </cell>
        </row>
        <row r="8">
          <cell r="A8" t="str">
            <v>24.26.0205</v>
          </cell>
          <cell r="B8" t="str">
            <v>Nguyễn Thị Tố</v>
          </cell>
          <cell r="C8" t="str">
            <v>Châu</v>
          </cell>
          <cell r="D8">
            <v>7.85</v>
          </cell>
          <cell r="E8" t="str">
            <v>Khá</v>
          </cell>
        </row>
        <row r="9">
          <cell r="A9" t="str">
            <v>24.26.0206</v>
          </cell>
          <cell r="B9" t="str">
            <v>Nguyễn Thị</v>
          </cell>
          <cell r="C9" t="str">
            <v>Duyên</v>
          </cell>
          <cell r="D9">
            <v>8.15</v>
          </cell>
          <cell r="E9" t="str">
            <v>Giỏi</v>
          </cell>
        </row>
        <row r="10">
          <cell r="A10" t="str">
            <v>24.26.0207</v>
          </cell>
          <cell r="B10" t="str">
            <v>Nguyễn Thị Thúy</v>
          </cell>
          <cell r="C10" t="str">
            <v>Hằng</v>
          </cell>
          <cell r="D10">
            <v>7.93</v>
          </cell>
          <cell r="E10" t="str">
            <v>Khá</v>
          </cell>
        </row>
        <row r="11">
          <cell r="A11" t="str">
            <v>24.26.0208</v>
          </cell>
          <cell r="B11" t="str">
            <v>Lê Thị Mỹ</v>
          </cell>
          <cell r="C11" t="str">
            <v>Hạnh</v>
          </cell>
          <cell r="D11">
            <v>7.6</v>
          </cell>
          <cell r="E11" t="str">
            <v>Khá</v>
          </cell>
        </row>
        <row r="12">
          <cell r="A12" t="str">
            <v>24.26.0209</v>
          </cell>
          <cell r="B12" t="str">
            <v>Trần Thị Mỹ</v>
          </cell>
          <cell r="C12" t="str">
            <v>Hiếu</v>
          </cell>
          <cell r="D12">
            <v>7.2</v>
          </cell>
          <cell r="E12" t="str">
            <v>Khá</v>
          </cell>
        </row>
        <row r="13">
          <cell r="A13" t="str">
            <v>24.26.0210</v>
          </cell>
          <cell r="B13" t="str">
            <v>Trương Hoàng Thảo</v>
          </cell>
          <cell r="C13" t="str">
            <v>Kim</v>
          </cell>
          <cell r="D13">
            <v>8.02</v>
          </cell>
          <cell r="E13" t="str">
            <v>Giỏi</v>
          </cell>
        </row>
        <row r="14">
          <cell r="A14" t="str">
            <v>24.26.0211</v>
          </cell>
          <cell r="B14" t="str">
            <v>Lê Thị</v>
          </cell>
          <cell r="C14" t="str">
            <v>Lan</v>
          </cell>
          <cell r="D14">
            <v>8.1300000000000008</v>
          </cell>
          <cell r="E14" t="str">
            <v>Giỏi</v>
          </cell>
        </row>
        <row r="15">
          <cell r="A15" t="str">
            <v>24.26.0212</v>
          </cell>
          <cell r="B15" t="str">
            <v>Trần Thị</v>
          </cell>
          <cell r="C15" t="str">
            <v>Liên</v>
          </cell>
          <cell r="D15">
            <v>7.95</v>
          </cell>
          <cell r="E15" t="str">
            <v>Khá</v>
          </cell>
        </row>
        <row r="16">
          <cell r="A16" t="str">
            <v>24.26.0213</v>
          </cell>
          <cell r="B16" t="str">
            <v>Trần Thị Bích</v>
          </cell>
          <cell r="C16" t="str">
            <v>Liên</v>
          </cell>
          <cell r="D16">
            <v>8.09</v>
          </cell>
          <cell r="E16" t="str">
            <v>Giỏi</v>
          </cell>
        </row>
        <row r="17">
          <cell r="A17" t="str">
            <v>24.26.0214</v>
          </cell>
          <cell r="B17" t="str">
            <v>Phan Thị Ly</v>
          </cell>
          <cell r="C17" t="str">
            <v>Ly</v>
          </cell>
          <cell r="D17">
            <v>7.45</v>
          </cell>
          <cell r="E17" t="str">
            <v>Khá</v>
          </cell>
        </row>
        <row r="18">
          <cell r="A18" t="str">
            <v>24.26.0215</v>
          </cell>
          <cell r="B18" t="str">
            <v>Nguyễn Thị</v>
          </cell>
          <cell r="C18" t="str">
            <v>Mai</v>
          </cell>
          <cell r="D18">
            <v>7.69</v>
          </cell>
          <cell r="E18" t="str">
            <v>Khá</v>
          </cell>
        </row>
        <row r="19">
          <cell r="A19" t="str">
            <v>24.26.0216</v>
          </cell>
          <cell r="B19" t="str">
            <v>Phạm Thị</v>
          </cell>
          <cell r="C19" t="str">
            <v>Minh</v>
          </cell>
          <cell r="D19">
            <v>2.62</v>
          </cell>
          <cell r="E19" t="str">
            <v>Trung bình</v>
          </cell>
        </row>
        <row r="20">
          <cell r="A20" t="str">
            <v>24.26.0217</v>
          </cell>
          <cell r="B20" t="str">
            <v>Nguyễn Thị</v>
          </cell>
          <cell r="C20" t="str">
            <v>Mỹ</v>
          </cell>
          <cell r="D20">
            <v>7.71</v>
          </cell>
          <cell r="E20" t="str">
            <v>Khá</v>
          </cell>
        </row>
        <row r="21">
          <cell r="A21" t="str">
            <v>24.26.0218</v>
          </cell>
          <cell r="B21" t="str">
            <v>Lê Thị Mỹ</v>
          </cell>
          <cell r="C21" t="str">
            <v>Nhân</v>
          </cell>
          <cell r="D21">
            <v>7.07</v>
          </cell>
          <cell r="E21" t="str">
            <v>Khá</v>
          </cell>
        </row>
        <row r="22">
          <cell r="A22" t="str">
            <v>24.26.0219</v>
          </cell>
          <cell r="B22" t="str">
            <v>Nguyễn Thị Quỳnh</v>
          </cell>
          <cell r="C22" t="str">
            <v>Như</v>
          </cell>
          <cell r="D22">
            <v>7.64</v>
          </cell>
          <cell r="E22" t="str">
            <v>Khá</v>
          </cell>
        </row>
        <row r="23">
          <cell r="A23" t="str">
            <v>24.26.0220</v>
          </cell>
          <cell r="B23" t="str">
            <v>Phan Thị Ngọc</v>
          </cell>
          <cell r="C23" t="str">
            <v>Ni</v>
          </cell>
          <cell r="D23">
            <v>7.71</v>
          </cell>
          <cell r="E23" t="str">
            <v>Khá</v>
          </cell>
        </row>
        <row r="24">
          <cell r="A24" t="str">
            <v>24.26.0221</v>
          </cell>
          <cell r="B24" t="str">
            <v>Cồ Ngọc Minh</v>
          </cell>
          <cell r="C24" t="str">
            <v>Phúc</v>
          </cell>
          <cell r="D24">
            <v>8.0399999999999991</v>
          </cell>
          <cell r="E24" t="str">
            <v>Giỏi</v>
          </cell>
        </row>
        <row r="25">
          <cell r="A25" t="str">
            <v>24.26.0222</v>
          </cell>
          <cell r="B25" t="str">
            <v>Hoàng Thị Hồng</v>
          </cell>
          <cell r="C25" t="str">
            <v>Phúc</v>
          </cell>
          <cell r="D25">
            <v>8.15</v>
          </cell>
          <cell r="E25" t="str">
            <v>Giỏi</v>
          </cell>
        </row>
        <row r="26">
          <cell r="A26" t="str">
            <v>24.26.0223</v>
          </cell>
          <cell r="B26" t="str">
            <v>Lê Thị Hoài</v>
          </cell>
          <cell r="C26" t="str">
            <v>Phương</v>
          </cell>
          <cell r="D26">
            <v>7.69</v>
          </cell>
          <cell r="E26" t="str">
            <v>Khá</v>
          </cell>
        </row>
        <row r="27">
          <cell r="A27" t="str">
            <v>24.26.0224</v>
          </cell>
          <cell r="B27" t="str">
            <v>Lê Thị Minh</v>
          </cell>
          <cell r="C27" t="str">
            <v>Tâm</v>
          </cell>
          <cell r="D27">
            <v>7.78</v>
          </cell>
          <cell r="E27" t="str">
            <v>Khá</v>
          </cell>
        </row>
        <row r="28">
          <cell r="A28" t="str">
            <v>24.26.0225</v>
          </cell>
          <cell r="B28" t="str">
            <v>Châu Ngọc Phương</v>
          </cell>
          <cell r="C28" t="str">
            <v>Thanh</v>
          </cell>
          <cell r="D28">
            <v>0</v>
          </cell>
          <cell r="E28" t="str">
            <v>Trung bình</v>
          </cell>
        </row>
        <row r="29">
          <cell r="A29" t="str">
            <v>24.26.0226</v>
          </cell>
          <cell r="B29" t="str">
            <v>Trần Thị Kim</v>
          </cell>
          <cell r="C29" t="str">
            <v>Thoa</v>
          </cell>
          <cell r="D29">
            <v>8.0399999999999991</v>
          </cell>
          <cell r="E29" t="str">
            <v>Giỏi</v>
          </cell>
        </row>
        <row r="30">
          <cell r="A30" t="str">
            <v>24.26.0227</v>
          </cell>
          <cell r="B30" t="str">
            <v>Nguyễn Thị</v>
          </cell>
          <cell r="C30" t="str">
            <v>Thu</v>
          </cell>
          <cell r="D30">
            <v>7.47</v>
          </cell>
          <cell r="E30" t="str">
            <v>Khá</v>
          </cell>
        </row>
        <row r="31">
          <cell r="A31" t="str">
            <v>24.26.0228</v>
          </cell>
          <cell r="B31" t="str">
            <v>Nguyễn Thị Phùng</v>
          </cell>
          <cell r="C31" t="str">
            <v>Thuận</v>
          </cell>
          <cell r="D31">
            <v>8.64</v>
          </cell>
          <cell r="E31" t="str">
            <v>Giỏi</v>
          </cell>
        </row>
        <row r="32">
          <cell r="A32" t="str">
            <v>24.26.0229</v>
          </cell>
          <cell r="B32" t="str">
            <v>Lê Thị</v>
          </cell>
          <cell r="C32" t="str">
            <v>Thúy</v>
          </cell>
          <cell r="D32">
            <v>8.15</v>
          </cell>
          <cell r="E32" t="str">
            <v>Giỏi</v>
          </cell>
        </row>
        <row r="33">
          <cell r="A33" t="str">
            <v>24.26.0230</v>
          </cell>
          <cell r="B33" t="str">
            <v>Lê Thị Kim</v>
          </cell>
          <cell r="C33" t="str">
            <v>Thúy</v>
          </cell>
          <cell r="D33">
            <v>7.58</v>
          </cell>
          <cell r="E33" t="str">
            <v>Khá</v>
          </cell>
        </row>
        <row r="34">
          <cell r="A34" t="str">
            <v>24.26.0231</v>
          </cell>
          <cell r="B34" t="str">
            <v>Lê Thị</v>
          </cell>
          <cell r="C34" t="str">
            <v>Tình</v>
          </cell>
          <cell r="D34">
            <v>7.49</v>
          </cell>
          <cell r="E34" t="str">
            <v>Khá</v>
          </cell>
        </row>
        <row r="35">
          <cell r="A35" t="str">
            <v>24.26.0232</v>
          </cell>
          <cell r="B35" t="str">
            <v>Nguyễn Thị Ái</v>
          </cell>
          <cell r="C35" t="str">
            <v>Tình</v>
          </cell>
          <cell r="D35">
            <v>7.76</v>
          </cell>
          <cell r="E35" t="str">
            <v>Khá</v>
          </cell>
        </row>
        <row r="36">
          <cell r="A36" t="str">
            <v>24.26.0233</v>
          </cell>
          <cell r="B36" t="str">
            <v>Trương Thị Thùy</v>
          </cell>
          <cell r="C36" t="str">
            <v>Trang</v>
          </cell>
          <cell r="D36">
            <v>8.25</v>
          </cell>
          <cell r="E36" t="str">
            <v>Giỏi</v>
          </cell>
        </row>
        <row r="37">
          <cell r="A37" t="str">
            <v>24.26.0234</v>
          </cell>
          <cell r="B37" t="str">
            <v>Lê Thị Thùy</v>
          </cell>
          <cell r="C37" t="str">
            <v>Trinh</v>
          </cell>
          <cell r="D37">
            <v>7.85</v>
          </cell>
          <cell r="E37" t="str">
            <v>Khá</v>
          </cell>
        </row>
        <row r="38">
          <cell r="A38" t="str">
            <v>24.26.0235</v>
          </cell>
          <cell r="B38" t="str">
            <v>Phạm Nhật</v>
          </cell>
          <cell r="C38" t="str">
            <v>Vy</v>
          </cell>
          <cell r="D38">
            <v>8.1300000000000008</v>
          </cell>
          <cell r="E38" t="str">
            <v>Giỏi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B34" sqref="B34:E42"/>
    </sheetView>
  </sheetViews>
  <sheetFormatPr defaultColWidth="9.140625" defaultRowHeight="12.75" customHeight="1" x14ac:dyDescent="0.2"/>
  <cols>
    <col min="1" max="1" width="4.5703125" style="84" customWidth="1"/>
    <col min="2" max="2" width="13.140625" style="84" customWidth="1"/>
    <col min="3" max="3" width="19.42578125" style="85" customWidth="1"/>
    <col min="4" max="4" width="9.5703125" style="85" customWidth="1"/>
    <col min="5" max="5" width="10.42578125" style="85" customWidth="1"/>
    <col min="6" max="6" width="29.5703125" style="85" customWidth="1"/>
    <col min="7" max="8" width="4.7109375" style="85" customWidth="1"/>
    <col min="9" max="9" width="9.7109375" style="84" customWidth="1"/>
    <col min="10" max="10" width="7.7109375" style="84" customWidth="1"/>
    <col min="11" max="11" width="9" style="84" customWidth="1"/>
    <col min="12" max="12" width="7.140625" style="84" customWidth="1"/>
    <col min="13" max="13" width="13.5703125" style="84" customWidth="1"/>
    <col min="14" max="14" width="8.85546875" style="84" customWidth="1"/>
    <col min="15" max="17" width="5.7109375" style="55" customWidth="1"/>
    <col min="18" max="16384" width="9.140625" style="4"/>
  </cols>
  <sheetData>
    <row r="1" spans="1:17" ht="17.25" customHeight="1" x14ac:dyDescent="0.2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4"/>
      <c r="P1" s="4"/>
      <c r="Q1" s="4"/>
    </row>
    <row r="2" spans="1:17" ht="17.25" customHeight="1" x14ac:dyDescent="0.2">
      <c r="A2" s="3" t="s">
        <v>2</v>
      </c>
      <c r="B2" s="3"/>
      <c r="C2" s="3"/>
      <c r="D2" s="3"/>
      <c r="E2" s="5"/>
      <c r="F2" s="6" t="s">
        <v>3</v>
      </c>
      <c r="G2" s="6"/>
      <c r="H2" s="6"/>
      <c r="I2" s="6"/>
      <c r="J2" s="6"/>
      <c r="K2" s="6"/>
      <c r="L2" s="6"/>
      <c r="M2" s="6"/>
      <c r="N2" s="6"/>
      <c r="O2" s="4"/>
      <c r="P2" s="4"/>
      <c r="Q2" s="4"/>
    </row>
    <row r="3" spans="1:17" ht="24.75" customHeight="1" x14ac:dyDescent="0.2">
      <c r="A3" s="3" t="s">
        <v>4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</row>
    <row r="4" spans="1:17" ht="21.75" customHeigh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"/>
      <c r="P4" s="4"/>
      <c r="Q4" s="4"/>
    </row>
    <row r="5" spans="1:17" ht="14.25" customHeight="1" x14ac:dyDescent="0.2">
      <c r="A5" s="8"/>
      <c r="B5" s="9" t="s">
        <v>6</v>
      </c>
      <c r="C5" s="10" t="s">
        <v>7</v>
      </c>
      <c r="D5" s="10"/>
      <c r="E5" s="5" t="s">
        <v>8</v>
      </c>
      <c r="F5" s="10" t="s">
        <v>9</v>
      </c>
      <c r="G5" s="10"/>
      <c r="H5" s="10"/>
      <c r="I5" s="5" t="s">
        <v>10</v>
      </c>
      <c r="J5" s="5"/>
      <c r="K5" s="11"/>
      <c r="L5" s="5"/>
      <c r="M5" s="5"/>
      <c r="N5" s="9"/>
      <c r="O5" s="4"/>
      <c r="P5" s="4"/>
      <c r="Q5" s="4"/>
    </row>
    <row r="6" spans="1:17" ht="14.25" customHeight="1" x14ac:dyDescent="0.2">
      <c r="A6" s="8"/>
      <c r="B6" s="9" t="s">
        <v>11</v>
      </c>
      <c r="C6" s="10" t="s">
        <v>12</v>
      </c>
      <c r="D6" s="10"/>
      <c r="E6" s="5" t="s">
        <v>13</v>
      </c>
      <c r="F6" s="10" t="s">
        <v>14</v>
      </c>
      <c r="G6" s="10"/>
      <c r="H6" s="10"/>
      <c r="I6" s="5" t="s">
        <v>15</v>
      </c>
      <c r="J6" s="5"/>
      <c r="K6" s="11"/>
      <c r="L6" s="5"/>
      <c r="M6" s="5"/>
      <c r="N6" s="9"/>
      <c r="O6" s="4"/>
      <c r="P6" s="4"/>
      <c r="Q6" s="4"/>
    </row>
    <row r="7" spans="1:17" ht="15" customHeight="1" thickBot="1" x14ac:dyDescent="0.25">
      <c r="A7" s="8"/>
      <c r="B7" s="9" t="s">
        <v>16</v>
      </c>
      <c r="C7" s="12" t="s">
        <v>17</v>
      </c>
      <c r="D7" s="12"/>
      <c r="E7" s="5"/>
      <c r="F7" s="5"/>
      <c r="G7" s="5"/>
      <c r="H7" s="5"/>
      <c r="I7" s="5"/>
      <c r="J7" s="5"/>
      <c r="K7" s="11"/>
      <c r="L7" s="11"/>
      <c r="M7" s="11"/>
      <c r="N7" s="9"/>
      <c r="O7" s="4"/>
      <c r="P7" s="4"/>
      <c r="Q7" s="4"/>
    </row>
    <row r="8" spans="1:17" ht="17.25" customHeight="1" thickTop="1" x14ac:dyDescent="0.2">
      <c r="A8" s="13" t="s">
        <v>18</v>
      </c>
      <c r="B8" s="14" t="s">
        <v>19</v>
      </c>
      <c r="C8" s="14" t="s">
        <v>20</v>
      </c>
      <c r="D8" s="14"/>
      <c r="E8" s="15" t="s">
        <v>21</v>
      </c>
      <c r="F8" s="16" t="s">
        <v>22</v>
      </c>
      <c r="G8" s="17" t="s">
        <v>23</v>
      </c>
      <c r="H8" s="17" t="s">
        <v>24</v>
      </c>
      <c r="I8" s="18" t="s">
        <v>25</v>
      </c>
      <c r="J8" s="19"/>
      <c r="K8" s="19" t="s">
        <v>26</v>
      </c>
      <c r="L8" s="20"/>
      <c r="M8" s="20"/>
      <c r="N8" s="21" t="s">
        <v>27</v>
      </c>
      <c r="O8" s="4"/>
      <c r="P8" s="4"/>
      <c r="Q8" s="4"/>
    </row>
    <row r="9" spans="1:17" ht="12.75" customHeight="1" x14ac:dyDescent="0.2">
      <c r="A9" s="22"/>
      <c r="B9" s="23"/>
      <c r="C9" s="23"/>
      <c r="D9" s="23"/>
      <c r="E9" s="24"/>
      <c r="F9" s="25"/>
      <c r="G9" s="24"/>
      <c r="H9" s="26"/>
      <c r="I9" s="27" t="s">
        <v>28</v>
      </c>
      <c r="J9" s="28" t="s">
        <v>29</v>
      </c>
      <c r="K9" s="29" t="s">
        <v>30</v>
      </c>
      <c r="L9" s="28" t="s">
        <v>31</v>
      </c>
      <c r="M9" s="28" t="s">
        <v>32</v>
      </c>
      <c r="N9" s="30"/>
      <c r="O9" s="4"/>
      <c r="P9" s="4"/>
      <c r="Q9" s="4"/>
    </row>
    <row r="10" spans="1:17" ht="21.95" customHeight="1" x14ac:dyDescent="0.2">
      <c r="A10" s="31" t="s">
        <v>33</v>
      </c>
      <c r="B10" s="32" t="s">
        <v>34</v>
      </c>
      <c r="C10" s="33" t="s">
        <v>35</v>
      </c>
      <c r="D10" s="34" t="s">
        <v>36</v>
      </c>
      <c r="E10" s="35">
        <v>32445</v>
      </c>
      <c r="F10" s="33" t="s">
        <v>37</v>
      </c>
      <c r="G10" s="36">
        <v>7.87</v>
      </c>
      <c r="H10" s="37">
        <v>0</v>
      </c>
      <c r="I10" s="38" t="s">
        <v>38</v>
      </c>
      <c r="J10" s="37">
        <v>8</v>
      </c>
      <c r="K10" s="39">
        <f>(I10+J10)/2</f>
        <v>8.5</v>
      </c>
      <c r="L10" s="40">
        <f>VLOOKUP(B10,[1]bangdiem!$A$4:$E$38,4,0)</f>
        <v>7.96</v>
      </c>
      <c r="M10" s="41" t="str">
        <f t="shared" ref="M10:M42" si="0">IF(L10&gt;=9,"Xuất sắc",IF(L10&gt;=8,"Giỏi",IF(L10&gt;=7,"Khá",IF(L10&gt;=6,"TB Khá","Trung bình"))))</f>
        <v>Khá</v>
      </c>
      <c r="N10" s="42"/>
      <c r="O10" s="4"/>
      <c r="P10" s="4"/>
      <c r="Q10" s="4"/>
    </row>
    <row r="11" spans="1:17" ht="21.95" customHeight="1" x14ac:dyDescent="0.2">
      <c r="A11" s="43" t="s">
        <v>39</v>
      </c>
      <c r="B11" s="44" t="s">
        <v>40</v>
      </c>
      <c r="C11" s="45" t="s">
        <v>41</v>
      </c>
      <c r="D11" s="46" t="s">
        <v>42</v>
      </c>
      <c r="E11" s="47">
        <v>30664</v>
      </c>
      <c r="F11" s="45" t="s">
        <v>37</v>
      </c>
      <c r="G11" s="48">
        <v>7.85</v>
      </c>
      <c r="H11" s="49">
        <v>0</v>
      </c>
      <c r="I11" s="50" t="s">
        <v>38</v>
      </c>
      <c r="J11" s="49">
        <v>8</v>
      </c>
      <c r="K11" s="51">
        <f>(I11+J11)/2</f>
        <v>8.5</v>
      </c>
      <c r="L11" s="52">
        <f>VLOOKUP(B11,[1]bangdiem!$A$4:$E$38,4,0)</f>
        <v>7.95</v>
      </c>
      <c r="M11" s="53" t="str">
        <f t="shared" si="0"/>
        <v>Khá</v>
      </c>
      <c r="N11" s="54"/>
      <c r="O11" s="4"/>
      <c r="P11" s="4"/>
      <c r="Q11" s="4"/>
    </row>
    <row r="12" spans="1:17" ht="21.95" customHeight="1" x14ac:dyDescent="0.2">
      <c r="A12" s="43" t="s">
        <v>43</v>
      </c>
      <c r="B12" s="44" t="s">
        <v>44</v>
      </c>
      <c r="C12" s="45" t="s">
        <v>45</v>
      </c>
      <c r="D12" s="46" t="s">
        <v>42</v>
      </c>
      <c r="E12" s="47">
        <v>30922</v>
      </c>
      <c r="F12" s="45" t="s">
        <v>46</v>
      </c>
      <c r="G12" s="48">
        <v>8.36</v>
      </c>
      <c r="H12" s="49">
        <v>0</v>
      </c>
      <c r="I12" s="50" t="s">
        <v>38</v>
      </c>
      <c r="J12" s="49">
        <v>9</v>
      </c>
      <c r="K12" s="51">
        <f t="shared" ref="K12:K42" si="1">(I12+J12)/2</f>
        <v>9</v>
      </c>
      <c r="L12" s="52">
        <f>VLOOKUP(B12,[1]bangdiem!$A$4:$E$38,4,0)</f>
        <v>8.4499999999999993</v>
      </c>
      <c r="M12" s="53" t="str">
        <f t="shared" si="0"/>
        <v>Giỏi</v>
      </c>
      <c r="N12" s="54"/>
    </row>
    <row r="13" spans="1:17" ht="21.95" customHeight="1" x14ac:dyDescent="0.2">
      <c r="A13" s="43" t="s">
        <v>47</v>
      </c>
      <c r="B13" s="44" t="s">
        <v>48</v>
      </c>
      <c r="C13" s="45" t="s">
        <v>49</v>
      </c>
      <c r="D13" s="46" t="s">
        <v>50</v>
      </c>
      <c r="E13" s="47">
        <v>34215</v>
      </c>
      <c r="F13" s="45" t="s">
        <v>51</v>
      </c>
      <c r="G13" s="48">
        <v>8</v>
      </c>
      <c r="H13" s="49">
        <v>0</v>
      </c>
      <c r="I13" s="50" t="s">
        <v>38</v>
      </c>
      <c r="J13" s="49">
        <v>7</v>
      </c>
      <c r="K13" s="51">
        <f t="shared" si="1"/>
        <v>8</v>
      </c>
      <c r="L13" s="52">
        <f>VLOOKUP(B13,[1]bangdiem!$A$4:$E$38,4,0)</f>
        <v>8</v>
      </c>
      <c r="M13" s="53" t="str">
        <f t="shared" si="0"/>
        <v>Giỏi</v>
      </c>
      <c r="N13" s="54"/>
    </row>
    <row r="14" spans="1:17" ht="21.95" customHeight="1" x14ac:dyDescent="0.2">
      <c r="A14" s="43" t="s">
        <v>52</v>
      </c>
      <c r="B14" s="44" t="s">
        <v>53</v>
      </c>
      <c r="C14" s="45" t="s">
        <v>54</v>
      </c>
      <c r="D14" s="46" t="s">
        <v>55</v>
      </c>
      <c r="E14" s="47">
        <v>36265</v>
      </c>
      <c r="F14" s="45" t="s">
        <v>56</v>
      </c>
      <c r="G14" s="48">
        <v>7.91</v>
      </c>
      <c r="H14" s="49">
        <v>0</v>
      </c>
      <c r="I14" s="50">
        <v>8</v>
      </c>
      <c r="J14" s="49">
        <v>7</v>
      </c>
      <c r="K14" s="51">
        <f t="shared" si="1"/>
        <v>7.5</v>
      </c>
      <c r="L14" s="52">
        <f>VLOOKUP(B14,[1]bangdiem!$A$4:$E$38,4,0)</f>
        <v>7.85</v>
      </c>
      <c r="M14" s="53" t="str">
        <f t="shared" si="0"/>
        <v>Khá</v>
      </c>
      <c r="N14" s="54"/>
    </row>
    <row r="15" spans="1:17" ht="21.95" customHeight="1" x14ac:dyDescent="0.2">
      <c r="A15" s="43" t="s">
        <v>57</v>
      </c>
      <c r="B15" s="44" t="s">
        <v>58</v>
      </c>
      <c r="C15" s="45" t="s">
        <v>59</v>
      </c>
      <c r="D15" s="46" t="s">
        <v>60</v>
      </c>
      <c r="E15" s="47">
        <v>32542</v>
      </c>
      <c r="F15" s="45" t="s">
        <v>61</v>
      </c>
      <c r="G15" s="48">
        <v>8.09</v>
      </c>
      <c r="H15" s="49">
        <v>0</v>
      </c>
      <c r="I15" s="50" t="s">
        <v>62</v>
      </c>
      <c r="J15" s="49">
        <v>9</v>
      </c>
      <c r="K15" s="51">
        <f t="shared" si="1"/>
        <v>8.5</v>
      </c>
      <c r="L15" s="52">
        <f>VLOOKUP(B15,[1]bangdiem!$A$4:$E$38,4,0)</f>
        <v>8.15</v>
      </c>
      <c r="M15" s="53" t="str">
        <f t="shared" si="0"/>
        <v>Giỏi</v>
      </c>
      <c r="N15" s="54"/>
      <c r="O15" s="4"/>
      <c r="P15" s="4"/>
      <c r="Q15" s="4"/>
    </row>
    <row r="16" spans="1:17" ht="21.95" customHeight="1" x14ac:dyDescent="0.2">
      <c r="A16" s="43" t="s">
        <v>63</v>
      </c>
      <c r="B16" s="44" t="s">
        <v>64</v>
      </c>
      <c r="C16" s="45" t="s">
        <v>65</v>
      </c>
      <c r="D16" s="46" t="s">
        <v>66</v>
      </c>
      <c r="E16" s="47">
        <v>32342</v>
      </c>
      <c r="F16" s="45" t="s">
        <v>37</v>
      </c>
      <c r="G16" s="48">
        <v>7.83</v>
      </c>
      <c r="H16" s="49">
        <v>0</v>
      </c>
      <c r="I16" s="50" t="s">
        <v>62</v>
      </c>
      <c r="J16" s="49">
        <v>9</v>
      </c>
      <c r="K16" s="51">
        <f t="shared" si="1"/>
        <v>8.5</v>
      </c>
      <c r="L16" s="52">
        <f>VLOOKUP(B16,[1]bangdiem!$A$4:$E$38,4,0)</f>
        <v>7.93</v>
      </c>
      <c r="M16" s="53" t="str">
        <f t="shared" si="0"/>
        <v>Khá</v>
      </c>
      <c r="N16" s="54"/>
      <c r="O16" s="4"/>
      <c r="P16" s="4"/>
      <c r="Q16" s="4"/>
    </row>
    <row r="17" spans="1:17" ht="21.95" customHeight="1" x14ac:dyDescent="0.2">
      <c r="A17" s="43" t="s">
        <v>62</v>
      </c>
      <c r="B17" s="44" t="s">
        <v>67</v>
      </c>
      <c r="C17" s="45" t="s">
        <v>68</v>
      </c>
      <c r="D17" s="46" t="s">
        <v>69</v>
      </c>
      <c r="E17" s="47">
        <v>33875</v>
      </c>
      <c r="F17" s="47" t="s">
        <v>70</v>
      </c>
      <c r="G17" s="48">
        <v>7.53</v>
      </c>
      <c r="H17" s="49">
        <v>0</v>
      </c>
      <c r="I17" s="50">
        <v>8</v>
      </c>
      <c r="J17" s="49">
        <v>8</v>
      </c>
      <c r="K17" s="51">
        <f t="shared" si="1"/>
        <v>8</v>
      </c>
      <c r="L17" s="52">
        <f>VLOOKUP(B17,[1]bangdiem!$A$4:$E$38,4,0)</f>
        <v>7.6</v>
      </c>
      <c r="M17" s="53" t="str">
        <f t="shared" si="0"/>
        <v>Khá</v>
      </c>
      <c r="N17" s="54"/>
    </row>
    <row r="18" spans="1:17" ht="21.95" customHeight="1" x14ac:dyDescent="0.2">
      <c r="A18" s="43" t="s">
        <v>38</v>
      </c>
      <c r="B18" s="44" t="s">
        <v>71</v>
      </c>
      <c r="C18" s="45" t="s">
        <v>72</v>
      </c>
      <c r="D18" s="46" t="s">
        <v>73</v>
      </c>
      <c r="E18" s="47">
        <v>27931</v>
      </c>
      <c r="F18" s="45" t="s">
        <v>70</v>
      </c>
      <c r="G18" s="48">
        <v>7.06</v>
      </c>
      <c r="H18" s="49">
        <v>0</v>
      </c>
      <c r="I18" s="50" t="s">
        <v>62</v>
      </c>
      <c r="J18" s="49">
        <v>8</v>
      </c>
      <c r="K18" s="51">
        <f t="shared" si="1"/>
        <v>8</v>
      </c>
      <c r="L18" s="52">
        <f>VLOOKUP(B18,[1]bangdiem!$A$4:$E$38,4,0)</f>
        <v>7.2</v>
      </c>
      <c r="M18" s="53" t="str">
        <f t="shared" si="0"/>
        <v>Khá</v>
      </c>
      <c r="N18" s="54"/>
    </row>
    <row r="19" spans="1:17" ht="21.95" customHeight="1" x14ac:dyDescent="0.2">
      <c r="A19" s="43" t="s">
        <v>74</v>
      </c>
      <c r="B19" s="44" t="s">
        <v>75</v>
      </c>
      <c r="C19" s="45" t="s">
        <v>76</v>
      </c>
      <c r="D19" s="46" t="s">
        <v>77</v>
      </c>
      <c r="E19" s="47">
        <v>32950</v>
      </c>
      <c r="F19" s="45" t="s">
        <v>37</v>
      </c>
      <c r="G19" s="48">
        <v>7.94</v>
      </c>
      <c r="H19" s="49">
        <v>0</v>
      </c>
      <c r="I19" s="50">
        <v>8</v>
      </c>
      <c r="J19" s="49">
        <v>9</v>
      </c>
      <c r="K19" s="51">
        <f t="shared" si="1"/>
        <v>8.5</v>
      </c>
      <c r="L19" s="52">
        <f>VLOOKUP(B19,[1]bangdiem!$A$4:$E$38,4,0)</f>
        <v>8.02</v>
      </c>
      <c r="M19" s="53" t="str">
        <f t="shared" si="0"/>
        <v>Giỏi</v>
      </c>
      <c r="N19" s="54"/>
    </row>
    <row r="20" spans="1:17" ht="21.95" customHeight="1" x14ac:dyDescent="0.2">
      <c r="A20" s="43" t="s">
        <v>78</v>
      </c>
      <c r="B20" s="44" t="s">
        <v>79</v>
      </c>
      <c r="C20" s="45" t="s">
        <v>80</v>
      </c>
      <c r="D20" s="46" t="s">
        <v>81</v>
      </c>
      <c r="E20" s="47">
        <v>30749</v>
      </c>
      <c r="F20" s="45" t="s">
        <v>82</v>
      </c>
      <c r="G20" s="48">
        <v>8.06</v>
      </c>
      <c r="H20" s="49">
        <v>0</v>
      </c>
      <c r="I20" s="50" t="s">
        <v>38</v>
      </c>
      <c r="J20" s="49">
        <v>8</v>
      </c>
      <c r="K20" s="51">
        <f t="shared" si="1"/>
        <v>8.5</v>
      </c>
      <c r="L20" s="52">
        <f>VLOOKUP(B20,[1]bangdiem!$A$4:$E$38,4,0)</f>
        <v>8.1300000000000008</v>
      </c>
      <c r="M20" s="53" t="str">
        <f t="shared" si="0"/>
        <v>Giỏi</v>
      </c>
      <c r="N20" s="54"/>
      <c r="O20" s="4"/>
      <c r="P20" s="4"/>
      <c r="Q20" s="4"/>
    </row>
    <row r="21" spans="1:17" ht="21.95" customHeight="1" x14ac:dyDescent="0.2">
      <c r="A21" s="43" t="s">
        <v>83</v>
      </c>
      <c r="B21" s="44" t="s">
        <v>84</v>
      </c>
      <c r="C21" s="45" t="s">
        <v>85</v>
      </c>
      <c r="D21" s="46" t="s">
        <v>86</v>
      </c>
      <c r="E21" s="47">
        <v>28444</v>
      </c>
      <c r="F21" s="45" t="s">
        <v>70</v>
      </c>
      <c r="G21" s="48">
        <v>7.94</v>
      </c>
      <c r="H21" s="49">
        <v>0</v>
      </c>
      <c r="I21" s="50">
        <v>7</v>
      </c>
      <c r="J21" s="49">
        <v>9</v>
      </c>
      <c r="K21" s="51">
        <f t="shared" si="1"/>
        <v>8</v>
      </c>
      <c r="L21" s="52">
        <f>VLOOKUP(B21,[1]bangdiem!$A$4:$E$38,4,0)</f>
        <v>7.95</v>
      </c>
      <c r="M21" s="53" t="str">
        <f t="shared" si="0"/>
        <v>Khá</v>
      </c>
      <c r="N21" s="54"/>
      <c r="O21" s="4"/>
      <c r="P21" s="4"/>
      <c r="Q21" s="4"/>
    </row>
    <row r="22" spans="1:17" ht="21.95" customHeight="1" x14ac:dyDescent="0.2">
      <c r="A22" s="43" t="s">
        <v>87</v>
      </c>
      <c r="B22" s="44" t="s">
        <v>88</v>
      </c>
      <c r="C22" s="45" t="s">
        <v>89</v>
      </c>
      <c r="D22" s="46" t="s">
        <v>86</v>
      </c>
      <c r="E22" s="47">
        <v>31038</v>
      </c>
      <c r="F22" s="45" t="s">
        <v>90</v>
      </c>
      <c r="G22" s="48">
        <v>8.11</v>
      </c>
      <c r="H22" s="49">
        <v>0</v>
      </c>
      <c r="I22" s="50" t="s">
        <v>62</v>
      </c>
      <c r="J22" s="49">
        <v>8</v>
      </c>
      <c r="K22" s="51">
        <f t="shared" si="1"/>
        <v>8</v>
      </c>
      <c r="L22" s="52">
        <f>VLOOKUP(B22,[1]bangdiem!$A$4:$E$38,4,0)</f>
        <v>8.09</v>
      </c>
      <c r="M22" s="53" t="str">
        <f t="shared" si="0"/>
        <v>Giỏi</v>
      </c>
      <c r="N22" s="54"/>
    </row>
    <row r="23" spans="1:17" ht="21.95" customHeight="1" x14ac:dyDescent="0.2">
      <c r="A23" s="43" t="s">
        <v>91</v>
      </c>
      <c r="B23" s="44" t="s">
        <v>92</v>
      </c>
      <c r="C23" s="45" t="s">
        <v>93</v>
      </c>
      <c r="D23" s="46" t="s">
        <v>94</v>
      </c>
      <c r="E23" s="47">
        <v>33454</v>
      </c>
      <c r="F23" s="45" t="s">
        <v>95</v>
      </c>
      <c r="G23" s="48">
        <v>7.36</v>
      </c>
      <c r="H23" s="49">
        <v>0</v>
      </c>
      <c r="I23" s="50">
        <v>8</v>
      </c>
      <c r="J23" s="49">
        <v>8</v>
      </c>
      <c r="K23" s="51">
        <f t="shared" si="1"/>
        <v>8</v>
      </c>
      <c r="L23" s="52">
        <f>VLOOKUP(B23,[1]bangdiem!$A$4:$E$38,4,0)</f>
        <v>7.45</v>
      </c>
      <c r="M23" s="53" t="str">
        <f t="shared" si="0"/>
        <v>Khá</v>
      </c>
      <c r="N23" s="54"/>
    </row>
    <row r="24" spans="1:17" ht="21.95" customHeight="1" x14ac:dyDescent="0.2">
      <c r="A24" s="43" t="s">
        <v>96</v>
      </c>
      <c r="B24" s="44" t="s">
        <v>97</v>
      </c>
      <c r="C24" s="45" t="s">
        <v>59</v>
      </c>
      <c r="D24" s="46" t="s">
        <v>98</v>
      </c>
      <c r="E24" s="47">
        <v>32770</v>
      </c>
      <c r="F24" s="45" t="s">
        <v>99</v>
      </c>
      <c r="G24" s="48">
        <v>7.64</v>
      </c>
      <c r="H24" s="49">
        <v>0</v>
      </c>
      <c r="I24" s="50">
        <v>8</v>
      </c>
      <c r="J24" s="49">
        <v>8</v>
      </c>
      <c r="K24" s="51">
        <f t="shared" si="1"/>
        <v>8</v>
      </c>
      <c r="L24" s="52">
        <f>VLOOKUP(B24,[1]bangdiem!$A$4:$E$38,4,0)</f>
        <v>7.69</v>
      </c>
      <c r="M24" s="53" t="str">
        <f t="shared" si="0"/>
        <v>Khá</v>
      </c>
      <c r="N24" s="54"/>
    </row>
    <row r="25" spans="1:17" ht="21.95" customHeight="1" x14ac:dyDescent="0.2">
      <c r="A25" s="43" t="s">
        <v>100</v>
      </c>
      <c r="B25" s="44" t="s">
        <v>101</v>
      </c>
      <c r="C25" s="45" t="s">
        <v>59</v>
      </c>
      <c r="D25" s="46" t="s">
        <v>102</v>
      </c>
      <c r="E25" s="47">
        <v>35509</v>
      </c>
      <c r="F25" s="45" t="s">
        <v>70</v>
      </c>
      <c r="G25" s="48">
        <v>7.49</v>
      </c>
      <c r="H25" s="49">
        <v>0</v>
      </c>
      <c r="I25" s="49">
        <v>9</v>
      </c>
      <c r="J25" s="49">
        <v>9</v>
      </c>
      <c r="K25" s="51">
        <f t="shared" si="1"/>
        <v>9</v>
      </c>
      <c r="L25" s="52">
        <f>VLOOKUP(B25,[1]bangdiem!$A$4:$E$38,4,0)</f>
        <v>7.71</v>
      </c>
      <c r="M25" s="53" t="str">
        <f t="shared" si="0"/>
        <v>Khá</v>
      </c>
      <c r="N25" s="54"/>
      <c r="O25" s="4"/>
      <c r="P25" s="4"/>
      <c r="Q25" s="4"/>
    </row>
    <row r="26" spans="1:17" ht="21.95" customHeight="1" x14ac:dyDescent="0.2">
      <c r="A26" s="43" t="s">
        <v>103</v>
      </c>
      <c r="B26" s="44" t="s">
        <v>104</v>
      </c>
      <c r="C26" s="45" t="s">
        <v>68</v>
      </c>
      <c r="D26" s="46" t="s">
        <v>105</v>
      </c>
      <c r="E26" s="47">
        <v>27479</v>
      </c>
      <c r="F26" s="45" t="s">
        <v>70</v>
      </c>
      <c r="G26" s="48">
        <v>6.91</v>
      </c>
      <c r="H26" s="49">
        <v>0</v>
      </c>
      <c r="I26" s="49">
        <v>8</v>
      </c>
      <c r="J26" s="49">
        <v>8</v>
      </c>
      <c r="K26" s="51">
        <f t="shared" si="1"/>
        <v>8</v>
      </c>
      <c r="L26" s="52">
        <f>VLOOKUP(B26,[1]bangdiem!$A$4:$E$38,4,0)</f>
        <v>7.07</v>
      </c>
      <c r="M26" s="53" t="str">
        <f t="shared" si="0"/>
        <v>Khá</v>
      </c>
      <c r="N26" s="54"/>
    </row>
    <row r="27" spans="1:17" ht="21.95" customHeight="1" x14ac:dyDescent="0.2">
      <c r="A27" s="43" t="s">
        <v>106</v>
      </c>
      <c r="B27" s="44" t="s">
        <v>107</v>
      </c>
      <c r="C27" s="45" t="s">
        <v>108</v>
      </c>
      <c r="D27" s="46" t="s">
        <v>109</v>
      </c>
      <c r="E27" s="47">
        <v>33640</v>
      </c>
      <c r="F27" s="45" t="s">
        <v>37</v>
      </c>
      <c r="G27" s="48">
        <v>7.57</v>
      </c>
      <c r="H27" s="49">
        <v>0</v>
      </c>
      <c r="I27" s="49">
        <v>7</v>
      </c>
      <c r="J27" s="49">
        <v>9</v>
      </c>
      <c r="K27" s="51">
        <f t="shared" si="1"/>
        <v>8</v>
      </c>
      <c r="L27" s="52">
        <f>VLOOKUP(B27,[1]bangdiem!$A$4:$E$38,4,0)</f>
        <v>7.64</v>
      </c>
      <c r="M27" s="53" t="str">
        <f t="shared" si="0"/>
        <v>Khá</v>
      </c>
      <c r="N27" s="54"/>
    </row>
    <row r="28" spans="1:17" ht="21.95" customHeight="1" x14ac:dyDescent="0.2">
      <c r="A28" s="43" t="s">
        <v>110</v>
      </c>
      <c r="B28" s="44" t="s">
        <v>111</v>
      </c>
      <c r="C28" s="45" t="s">
        <v>112</v>
      </c>
      <c r="D28" s="46" t="s">
        <v>113</v>
      </c>
      <c r="E28" s="47">
        <v>33902</v>
      </c>
      <c r="F28" s="45" t="s">
        <v>95</v>
      </c>
      <c r="G28" s="48">
        <v>7.57</v>
      </c>
      <c r="H28" s="49">
        <v>0</v>
      </c>
      <c r="I28" s="49">
        <v>8</v>
      </c>
      <c r="J28" s="49">
        <v>9</v>
      </c>
      <c r="K28" s="51">
        <f t="shared" si="1"/>
        <v>8.5</v>
      </c>
      <c r="L28" s="52">
        <f>VLOOKUP(B28,[1]bangdiem!$A$4:$E$38,4,0)</f>
        <v>7.71</v>
      </c>
      <c r="M28" s="53" t="str">
        <f t="shared" si="0"/>
        <v>Khá</v>
      </c>
      <c r="N28" s="54"/>
    </row>
    <row r="29" spans="1:17" ht="21.95" customHeight="1" x14ac:dyDescent="0.2">
      <c r="A29" s="43" t="s">
        <v>114</v>
      </c>
      <c r="B29" s="44" t="s">
        <v>115</v>
      </c>
      <c r="C29" s="45" t="s">
        <v>116</v>
      </c>
      <c r="D29" s="46" t="s">
        <v>117</v>
      </c>
      <c r="E29" s="47">
        <v>32894</v>
      </c>
      <c r="F29" s="45" t="s">
        <v>37</v>
      </c>
      <c r="G29" s="48">
        <v>7.96</v>
      </c>
      <c r="H29" s="49">
        <v>0</v>
      </c>
      <c r="I29" s="49">
        <v>8</v>
      </c>
      <c r="J29" s="49">
        <v>9</v>
      </c>
      <c r="K29" s="51">
        <f t="shared" si="1"/>
        <v>8.5</v>
      </c>
      <c r="L29" s="52">
        <f>VLOOKUP(B29,[1]bangdiem!$A$4:$E$38,4,0)</f>
        <v>8.0399999999999991</v>
      </c>
      <c r="M29" s="53" t="str">
        <f t="shared" si="0"/>
        <v>Giỏi</v>
      </c>
      <c r="N29" s="54"/>
      <c r="O29" s="4"/>
      <c r="P29" s="4"/>
      <c r="Q29" s="4"/>
    </row>
    <row r="30" spans="1:17" ht="21.95" customHeight="1" x14ac:dyDescent="0.2">
      <c r="A30" s="43" t="s">
        <v>118</v>
      </c>
      <c r="B30" s="44" t="s">
        <v>119</v>
      </c>
      <c r="C30" s="45" t="s">
        <v>120</v>
      </c>
      <c r="D30" s="46" t="s">
        <v>117</v>
      </c>
      <c r="E30" s="47">
        <v>35529</v>
      </c>
      <c r="F30" s="45" t="s">
        <v>70</v>
      </c>
      <c r="G30" s="48">
        <v>8</v>
      </c>
      <c r="H30" s="49">
        <v>0</v>
      </c>
      <c r="I30" s="49">
        <v>9</v>
      </c>
      <c r="J30" s="49">
        <v>9</v>
      </c>
      <c r="K30" s="51">
        <f t="shared" si="1"/>
        <v>9</v>
      </c>
      <c r="L30" s="52">
        <f>VLOOKUP(B30,[1]bangdiem!$A$4:$E$38,4,0)</f>
        <v>8.15</v>
      </c>
      <c r="M30" s="53" t="str">
        <f t="shared" si="0"/>
        <v>Giỏi</v>
      </c>
      <c r="N30" s="54"/>
      <c r="O30" s="4"/>
      <c r="P30" s="4"/>
      <c r="Q30" s="4"/>
    </row>
    <row r="31" spans="1:17" ht="21.95" customHeight="1" x14ac:dyDescent="0.2">
      <c r="A31" s="43" t="s">
        <v>121</v>
      </c>
      <c r="B31" s="44" t="s">
        <v>122</v>
      </c>
      <c r="C31" s="45" t="s">
        <v>123</v>
      </c>
      <c r="D31" s="46" t="s">
        <v>124</v>
      </c>
      <c r="E31" s="47">
        <v>34237</v>
      </c>
      <c r="F31" s="45" t="s">
        <v>82</v>
      </c>
      <c r="G31" s="48">
        <v>7.47</v>
      </c>
      <c r="H31" s="49">
        <v>0</v>
      </c>
      <c r="I31" s="49">
        <v>9</v>
      </c>
      <c r="J31" s="49">
        <v>9</v>
      </c>
      <c r="K31" s="51">
        <f t="shared" si="1"/>
        <v>9</v>
      </c>
      <c r="L31" s="52">
        <f>VLOOKUP(B31,[1]bangdiem!$A$4:$E$38,4,0)</f>
        <v>7.69</v>
      </c>
      <c r="M31" s="53" t="str">
        <f t="shared" si="0"/>
        <v>Khá</v>
      </c>
      <c r="N31" s="54"/>
    </row>
    <row r="32" spans="1:17" ht="21.95" customHeight="1" x14ac:dyDescent="0.2">
      <c r="A32" s="43" t="s">
        <v>125</v>
      </c>
      <c r="B32" s="44" t="s">
        <v>126</v>
      </c>
      <c r="C32" s="45" t="s">
        <v>127</v>
      </c>
      <c r="D32" s="46" t="s">
        <v>128</v>
      </c>
      <c r="E32" s="47">
        <v>33080</v>
      </c>
      <c r="F32" s="45" t="s">
        <v>37</v>
      </c>
      <c r="G32" s="48">
        <v>7.57</v>
      </c>
      <c r="H32" s="49">
        <v>0</v>
      </c>
      <c r="I32" s="49">
        <v>9</v>
      </c>
      <c r="J32" s="49">
        <v>9</v>
      </c>
      <c r="K32" s="51">
        <f t="shared" si="1"/>
        <v>9</v>
      </c>
      <c r="L32" s="52">
        <f>VLOOKUP(B32,[1]bangdiem!$A$4:$E$38,4,0)</f>
        <v>7.78</v>
      </c>
      <c r="M32" s="53" t="str">
        <f t="shared" si="0"/>
        <v>Khá</v>
      </c>
      <c r="N32" s="54"/>
    </row>
    <row r="33" spans="1:17" ht="21.95" customHeight="1" x14ac:dyDescent="0.2">
      <c r="A33" s="43" t="s">
        <v>129</v>
      </c>
      <c r="B33" s="44" t="s">
        <v>130</v>
      </c>
      <c r="C33" s="45" t="s">
        <v>131</v>
      </c>
      <c r="D33" s="46" t="s">
        <v>132</v>
      </c>
      <c r="E33" s="47">
        <v>36028</v>
      </c>
      <c r="F33" s="45" t="s">
        <v>70</v>
      </c>
      <c r="G33" s="48">
        <v>7.96</v>
      </c>
      <c r="H33" s="49">
        <v>0</v>
      </c>
      <c r="I33" s="49">
        <v>8</v>
      </c>
      <c r="J33" s="49">
        <v>9</v>
      </c>
      <c r="K33" s="51">
        <f t="shared" si="1"/>
        <v>8.5</v>
      </c>
      <c r="L33" s="52">
        <f>VLOOKUP(B33,[1]bangdiem!$A$4:$E$38,4,0)</f>
        <v>8.0399999999999991</v>
      </c>
      <c r="M33" s="53" t="str">
        <f t="shared" si="0"/>
        <v>Giỏi</v>
      </c>
      <c r="N33" s="54"/>
      <c r="O33" s="4"/>
      <c r="P33" s="4"/>
      <c r="Q33" s="4"/>
    </row>
    <row r="34" spans="1:17" ht="21.95" customHeight="1" x14ac:dyDescent="0.2">
      <c r="A34" s="43" t="s">
        <v>133</v>
      </c>
      <c r="B34" s="44" t="s">
        <v>134</v>
      </c>
      <c r="C34" s="45" t="s">
        <v>59</v>
      </c>
      <c r="D34" s="46" t="s">
        <v>135</v>
      </c>
      <c r="E34" s="47">
        <v>26391</v>
      </c>
      <c r="F34" s="45" t="s">
        <v>70</v>
      </c>
      <c r="G34" s="48">
        <v>7.38</v>
      </c>
      <c r="H34" s="49">
        <v>0</v>
      </c>
      <c r="I34" s="49">
        <v>9</v>
      </c>
      <c r="J34" s="49">
        <v>7</v>
      </c>
      <c r="K34" s="51">
        <f t="shared" si="1"/>
        <v>8</v>
      </c>
      <c r="L34" s="52">
        <f>VLOOKUP(B34,[1]bangdiem!$A$4:$E$38,4,0)</f>
        <v>7.47</v>
      </c>
      <c r="M34" s="53" t="str">
        <f t="shared" si="0"/>
        <v>Khá</v>
      </c>
      <c r="N34" s="54"/>
      <c r="O34" s="4"/>
      <c r="P34" s="4"/>
      <c r="Q34" s="4"/>
    </row>
    <row r="35" spans="1:17" ht="21.95" customHeight="1" x14ac:dyDescent="0.2">
      <c r="A35" s="43" t="s">
        <v>136</v>
      </c>
      <c r="B35" s="44" t="s">
        <v>137</v>
      </c>
      <c r="C35" s="45" t="s">
        <v>138</v>
      </c>
      <c r="D35" s="46" t="s">
        <v>139</v>
      </c>
      <c r="E35" s="47">
        <v>26673</v>
      </c>
      <c r="F35" s="45" t="s">
        <v>37</v>
      </c>
      <c r="G35" s="48">
        <v>8.66</v>
      </c>
      <c r="H35" s="49">
        <v>0</v>
      </c>
      <c r="I35" s="49">
        <v>9</v>
      </c>
      <c r="J35" s="49">
        <v>8</v>
      </c>
      <c r="K35" s="51">
        <f t="shared" si="1"/>
        <v>8.5</v>
      </c>
      <c r="L35" s="52">
        <f>VLOOKUP(B35,[1]bangdiem!$A$4:$E$38,4,0)</f>
        <v>8.64</v>
      </c>
      <c r="M35" s="53" t="str">
        <f t="shared" si="0"/>
        <v>Giỏi</v>
      </c>
      <c r="N35" s="54"/>
    </row>
    <row r="36" spans="1:17" ht="21.95" customHeight="1" x14ac:dyDescent="0.2">
      <c r="A36" s="43" t="s">
        <v>140</v>
      </c>
      <c r="B36" s="44" t="s">
        <v>141</v>
      </c>
      <c r="C36" s="45" t="s">
        <v>80</v>
      </c>
      <c r="D36" s="46" t="s">
        <v>142</v>
      </c>
      <c r="E36" s="47">
        <v>34628</v>
      </c>
      <c r="F36" s="45" t="s">
        <v>37</v>
      </c>
      <c r="G36" s="48">
        <v>8</v>
      </c>
      <c r="H36" s="49">
        <v>0</v>
      </c>
      <c r="I36" s="49">
        <v>9</v>
      </c>
      <c r="J36" s="49">
        <v>9</v>
      </c>
      <c r="K36" s="51">
        <f t="shared" si="1"/>
        <v>9</v>
      </c>
      <c r="L36" s="52">
        <f>VLOOKUP(B36,[1]bangdiem!$A$4:$E$38,4,0)</f>
        <v>8.15</v>
      </c>
      <c r="M36" s="53" t="str">
        <f t="shared" si="0"/>
        <v>Giỏi</v>
      </c>
      <c r="N36" s="54"/>
    </row>
    <row r="37" spans="1:17" ht="21.95" customHeight="1" x14ac:dyDescent="0.2">
      <c r="A37" s="43" t="s">
        <v>143</v>
      </c>
      <c r="B37" s="44" t="s">
        <v>144</v>
      </c>
      <c r="C37" s="45" t="s">
        <v>145</v>
      </c>
      <c r="D37" s="46" t="s">
        <v>142</v>
      </c>
      <c r="E37" s="47">
        <v>33494</v>
      </c>
      <c r="F37" s="45" t="s">
        <v>70</v>
      </c>
      <c r="G37" s="48">
        <v>7.51</v>
      </c>
      <c r="H37" s="49">
        <v>0</v>
      </c>
      <c r="I37" s="49">
        <v>8</v>
      </c>
      <c r="J37" s="49">
        <v>8</v>
      </c>
      <c r="K37" s="51">
        <f t="shared" si="1"/>
        <v>8</v>
      </c>
      <c r="L37" s="52">
        <f>VLOOKUP(B37,[1]bangdiem!$A$4:$E$38,4,0)</f>
        <v>7.58</v>
      </c>
      <c r="M37" s="53" t="str">
        <f t="shared" si="0"/>
        <v>Khá</v>
      </c>
      <c r="N37" s="54"/>
    </row>
    <row r="38" spans="1:17" ht="21.95" customHeight="1" x14ac:dyDescent="0.2">
      <c r="A38" s="43" t="s">
        <v>146</v>
      </c>
      <c r="B38" s="44" t="s">
        <v>147</v>
      </c>
      <c r="C38" s="45" t="s">
        <v>80</v>
      </c>
      <c r="D38" s="46" t="s">
        <v>148</v>
      </c>
      <c r="E38" s="47">
        <v>30469</v>
      </c>
      <c r="F38" s="45" t="s">
        <v>149</v>
      </c>
      <c r="G38" s="48">
        <v>7.49</v>
      </c>
      <c r="H38" s="49">
        <v>0</v>
      </c>
      <c r="I38" s="49">
        <v>7</v>
      </c>
      <c r="J38" s="49">
        <v>8</v>
      </c>
      <c r="K38" s="51">
        <f t="shared" si="1"/>
        <v>7.5</v>
      </c>
      <c r="L38" s="52">
        <f>VLOOKUP(B38,[1]bangdiem!$A$4:$E$38,4,0)</f>
        <v>7.49</v>
      </c>
      <c r="M38" s="53" t="str">
        <f t="shared" si="0"/>
        <v>Khá</v>
      </c>
      <c r="N38" s="54"/>
    </row>
    <row r="39" spans="1:17" ht="21.95" customHeight="1" x14ac:dyDescent="0.2">
      <c r="A39" s="43" t="s">
        <v>150</v>
      </c>
      <c r="B39" s="44" t="s">
        <v>151</v>
      </c>
      <c r="C39" s="45" t="s">
        <v>152</v>
      </c>
      <c r="D39" s="46" t="s">
        <v>148</v>
      </c>
      <c r="E39" s="47">
        <v>28791</v>
      </c>
      <c r="F39" s="45" t="s">
        <v>153</v>
      </c>
      <c r="G39" s="48">
        <v>7.72</v>
      </c>
      <c r="H39" s="49">
        <v>0</v>
      </c>
      <c r="I39" s="49">
        <v>8</v>
      </c>
      <c r="J39" s="49">
        <v>8</v>
      </c>
      <c r="K39" s="51">
        <f t="shared" si="1"/>
        <v>8</v>
      </c>
      <c r="L39" s="52">
        <f>VLOOKUP(B39,[1]bangdiem!$A$4:$E$38,4,0)</f>
        <v>7.76</v>
      </c>
      <c r="M39" s="53" t="str">
        <f t="shared" si="0"/>
        <v>Khá</v>
      </c>
      <c r="N39" s="54"/>
    </row>
    <row r="40" spans="1:17" ht="21.95" customHeight="1" x14ac:dyDescent="0.2">
      <c r="A40" s="43" t="s">
        <v>154</v>
      </c>
      <c r="B40" s="56" t="s">
        <v>155</v>
      </c>
      <c r="C40" s="57" t="s">
        <v>156</v>
      </c>
      <c r="D40" s="58" t="s">
        <v>157</v>
      </c>
      <c r="E40" s="59">
        <v>32055</v>
      </c>
      <c r="F40" s="57" t="s">
        <v>70</v>
      </c>
      <c r="G40" s="60">
        <v>8.1300000000000008</v>
      </c>
      <c r="H40" s="49">
        <v>0</v>
      </c>
      <c r="I40" s="61">
        <v>9</v>
      </c>
      <c r="J40" s="61">
        <v>9</v>
      </c>
      <c r="K40" s="51">
        <f t="shared" si="1"/>
        <v>9</v>
      </c>
      <c r="L40" s="52">
        <f>VLOOKUP(B40,[1]bangdiem!$A$4:$E$38,4,0)</f>
        <v>8.25</v>
      </c>
      <c r="M40" s="62" t="str">
        <f t="shared" si="0"/>
        <v>Giỏi</v>
      </c>
      <c r="N40" s="63"/>
    </row>
    <row r="41" spans="1:17" ht="21.95" customHeight="1" x14ac:dyDescent="0.2">
      <c r="A41" s="43" t="s">
        <v>158</v>
      </c>
      <c r="B41" s="64" t="s">
        <v>159</v>
      </c>
      <c r="C41" s="65" t="s">
        <v>160</v>
      </c>
      <c r="D41" s="66" t="s">
        <v>161</v>
      </c>
      <c r="E41" s="67">
        <v>31726</v>
      </c>
      <c r="F41" s="45" t="s">
        <v>37</v>
      </c>
      <c r="G41" s="68">
        <v>7.74</v>
      </c>
      <c r="H41" s="49">
        <v>0</v>
      </c>
      <c r="I41" s="69">
        <v>9</v>
      </c>
      <c r="J41" s="69">
        <v>8</v>
      </c>
      <c r="K41" s="51">
        <f t="shared" si="1"/>
        <v>8.5</v>
      </c>
      <c r="L41" s="52">
        <f>VLOOKUP(B41,[1]bangdiem!$A$4:$E$38,4,0)</f>
        <v>7.85</v>
      </c>
      <c r="M41" s="70" t="str">
        <f t="shared" si="0"/>
        <v>Khá</v>
      </c>
      <c r="N41" s="71"/>
    </row>
    <row r="42" spans="1:17" ht="21.95" customHeight="1" thickBot="1" x14ac:dyDescent="0.25">
      <c r="A42" s="72" t="s">
        <v>162</v>
      </c>
      <c r="B42" s="73" t="s">
        <v>163</v>
      </c>
      <c r="C42" s="74" t="s">
        <v>164</v>
      </c>
      <c r="D42" s="75" t="s">
        <v>165</v>
      </c>
      <c r="E42" s="76">
        <v>34883</v>
      </c>
      <c r="F42" s="77" t="s">
        <v>37</v>
      </c>
      <c r="G42" s="78">
        <v>7.98</v>
      </c>
      <c r="H42" s="79">
        <v>0</v>
      </c>
      <c r="I42" s="80">
        <v>9</v>
      </c>
      <c r="J42" s="80">
        <v>9</v>
      </c>
      <c r="K42" s="81">
        <f t="shared" si="1"/>
        <v>9</v>
      </c>
      <c r="L42" s="81">
        <f>VLOOKUP(B42,[1]bangdiem!$A$4:$E$38,4,0)</f>
        <v>8.1300000000000008</v>
      </c>
      <c r="M42" s="82" t="str">
        <f t="shared" si="0"/>
        <v>Giỏi</v>
      </c>
      <c r="N42" s="83"/>
    </row>
    <row r="43" spans="1:17" ht="15" customHeight="1" thickTop="1" x14ac:dyDescent="0.2">
      <c r="G43" s="86"/>
      <c r="K43" s="87"/>
      <c r="L43" s="87"/>
      <c r="M43" s="87"/>
      <c r="N43" s="87"/>
    </row>
    <row r="44" spans="1:17" ht="15" customHeight="1" x14ac:dyDescent="0.2">
      <c r="A44" s="88"/>
      <c r="B44" s="88"/>
      <c r="D44" s="89"/>
      <c r="E44" s="89"/>
      <c r="G44" s="90"/>
      <c r="H44" s="88"/>
      <c r="I44" s="88"/>
      <c r="J44" s="91" t="s">
        <v>166</v>
      </c>
      <c r="K44" s="91"/>
      <c r="L44" s="91"/>
      <c r="M44" s="91"/>
      <c r="N44" s="91"/>
    </row>
    <row r="45" spans="1:17" ht="12.75" customHeight="1" x14ac:dyDescent="0.2">
      <c r="C45" s="88" t="s">
        <v>167</v>
      </c>
      <c r="J45" s="92" t="s">
        <v>168</v>
      </c>
      <c r="K45" s="92"/>
      <c r="L45" s="92"/>
      <c r="M45" s="92"/>
      <c r="N45" s="92"/>
    </row>
    <row r="46" spans="1:17" ht="14.25" customHeight="1" x14ac:dyDescent="0.2">
      <c r="J46" s="92" t="s">
        <v>169</v>
      </c>
      <c r="K46" s="92"/>
      <c r="L46" s="92"/>
      <c r="M46" s="92"/>
      <c r="N46" s="92"/>
    </row>
    <row r="54" spans="3:14" ht="12.75" customHeight="1" x14ac:dyDescent="0.2">
      <c r="C54" s="88" t="s">
        <v>170</v>
      </c>
      <c r="J54" s="92" t="s">
        <v>171</v>
      </c>
      <c r="K54" s="92"/>
      <c r="L54" s="92"/>
      <c r="M54" s="92"/>
      <c r="N54" s="92"/>
    </row>
  </sheetData>
  <mergeCells count="26">
    <mergeCell ref="J44:N44"/>
    <mergeCell ref="J45:N45"/>
    <mergeCell ref="J46:N46"/>
    <mergeCell ref="J54:N54"/>
    <mergeCell ref="G8:G9"/>
    <mergeCell ref="H8:H9"/>
    <mergeCell ref="I8:J8"/>
    <mergeCell ref="K8:M8"/>
    <mergeCell ref="N8:N9"/>
    <mergeCell ref="K43:N43"/>
    <mergeCell ref="C5:D5"/>
    <mergeCell ref="F5:H5"/>
    <mergeCell ref="C6:D6"/>
    <mergeCell ref="F6:H6"/>
    <mergeCell ref="C7:D7"/>
    <mergeCell ref="A8:A9"/>
    <mergeCell ref="B8:B9"/>
    <mergeCell ref="C8:D9"/>
    <mergeCell ref="E8:E9"/>
    <mergeCell ref="F8:F9"/>
    <mergeCell ref="A1:D1"/>
    <mergeCell ref="F1:N1"/>
    <mergeCell ref="A2:D2"/>
    <mergeCell ref="F2:N2"/>
    <mergeCell ref="A3:N3"/>
    <mergeCell ref="A4:N4"/>
  </mergeCells>
  <printOptions horizontalCentered="1"/>
  <pageMargins left="0.15748031496062992" right="0.15748031496062992" top="0.15748031496062992" bottom="0.15748031496062992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dstotnghiep</vt:lpstr>
      <vt:lpstr>dstotnghiep!Print_Area</vt:lpstr>
      <vt:lpstr>dstotnghiep!Print_Titles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 Suong</dc:creator>
  <cp:lastModifiedBy>Nguyen Thi Le Suong</cp:lastModifiedBy>
  <dcterms:created xsi:type="dcterms:W3CDTF">2021-05-07T02:29:14Z</dcterms:created>
  <dcterms:modified xsi:type="dcterms:W3CDTF">2021-05-07T02:33:35Z</dcterms:modified>
</cp:coreProperties>
</file>